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E\SCRUP_MANDATS\05000-Organisation\05850-Formation\Personnel_electoral\PER\Refonte_formation\Bibliothèque\Scrutateurs et secrétaires\Préposé au vote À VENIR\"/>
    </mc:Choice>
  </mc:AlternateContent>
  <bookViews>
    <workbookView xWindow="0" yWindow="0" windowWidth="20160" windowHeight="8232"/>
  </bookViews>
  <sheets>
    <sheet name="Préposé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F2" i="3"/>
  <c r="F3" i="3" s="1"/>
  <c r="D2" i="3"/>
  <c r="D4" i="3" l="1"/>
  <c r="F4" i="3"/>
  <c r="D3" i="3"/>
  <c r="F5" i="3" l="1"/>
  <c r="D5" i="3"/>
  <c r="F6" i="3" l="1"/>
  <c r="D6" i="3"/>
  <c r="F7" i="3" l="1"/>
  <c r="D7" i="3"/>
  <c r="F8" i="3" l="1"/>
  <c r="D8" i="3"/>
  <c r="F9" i="3" l="1"/>
  <c r="D9" i="3"/>
  <c r="F10" i="3" l="1"/>
  <c r="D10" i="3"/>
  <c r="D11" i="3" l="1"/>
  <c r="F11" i="3"/>
  <c r="F12" i="3" l="1"/>
  <c r="D12" i="3"/>
  <c r="F13" i="3" l="1"/>
  <c r="D13" i="3"/>
  <c r="F14" i="3" l="1"/>
  <c r="F15" i="3" s="1"/>
  <c r="F16" i="3" s="1"/>
  <c r="F17" i="3" s="1"/>
  <c r="F18" i="3" s="1"/>
  <c r="F19" i="3" s="1"/>
  <c r="F20" i="3" s="1"/>
  <c r="D14" i="3"/>
</calcChain>
</file>

<file path=xl/sharedStrings.xml><?xml version="1.0" encoding="utf-8"?>
<sst xmlns="http://schemas.openxmlformats.org/spreadsheetml/2006/main" count="38" uniqueCount="37">
  <si>
    <t>Grand thème</t>
  </si>
  <si>
    <t>Objectifs globaux</t>
  </si>
  <si>
    <t>Heure</t>
  </si>
  <si>
    <t>Temps</t>
  </si>
  <si>
    <t>Pour besoin</t>
  </si>
  <si>
    <t>Début prévu</t>
  </si>
  <si>
    <t>Accueil et introduction</t>
  </si>
  <si>
    <t>1.1</t>
  </si>
  <si>
    <t>Présentation de la formation</t>
  </si>
  <si>
    <t>Heures</t>
  </si>
  <si>
    <t>Minutes</t>
  </si>
  <si>
    <t>1.2</t>
  </si>
  <si>
    <t>Personnel et fonctionnement d'un endroit de vote</t>
  </si>
  <si>
    <t>Préparation (Avant le vote)</t>
  </si>
  <si>
    <t>2.1</t>
  </si>
  <si>
    <t>Avant le jour "J"</t>
  </si>
  <si>
    <t>2.2</t>
  </si>
  <si>
    <t>Arrivée et préparation du bureau de vote</t>
  </si>
  <si>
    <t>Pendant le vote</t>
  </si>
  <si>
    <t>3.1</t>
  </si>
  <si>
    <t>Qualités essentielles pour la fonction</t>
  </si>
  <si>
    <t>3.2</t>
  </si>
  <si>
    <t>Déroulement du vote</t>
  </si>
  <si>
    <t>3.3</t>
  </si>
  <si>
    <t>Pliage des bulletins de vote</t>
  </si>
  <si>
    <t>3.4</t>
  </si>
  <si>
    <t>Recherche d'un électeur dans GEP</t>
  </si>
  <si>
    <t>3.5</t>
  </si>
  <si>
    <t>Situations particulières</t>
  </si>
  <si>
    <t>Clôture</t>
  </si>
  <si>
    <t>4.1</t>
  </si>
  <si>
    <t>4.2</t>
  </si>
  <si>
    <t>Réouverture de l'urne les jours suivants</t>
  </si>
  <si>
    <t>Conclusion</t>
  </si>
  <si>
    <t>6.1</t>
  </si>
  <si>
    <t>Donner les dernières consignes</t>
  </si>
  <si>
    <t>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</si>
</sst>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min.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4" borderId="1" xfId="0" applyFont="1" applyFill="1" applyBorder="1" applyProtection="1"/>
    <xf numFmtId="0" fontId="3" fillId="4" borderId="1" xfId="0" applyFont="1" applyFill="1" applyBorder="1" applyAlignment="1" applyProtection="1">
      <alignment horizontal="center"/>
    </xf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center"/>
    </xf>
    <xf numFmtId="164" fontId="0" fillId="4" borderId="1" xfId="0" applyNumberFormat="1" applyFont="1" applyFill="1" applyBorder="1" applyAlignment="1" applyProtection="1">
      <alignment horizontal="right"/>
    </xf>
    <xf numFmtId="0" fontId="0" fillId="3" borderId="0" xfId="0" applyFill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right"/>
    </xf>
    <xf numFmtId="0" fontId="1" fillId="5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/>
    <xf numFmtId="0" fontId="3" fillId="4" borderId="0" xfId="0" applyFont="1" applyFill="1" applyAlignment="1" applyProtection="1">
      <alignment horizontal="center"/>
    </xf>
    <xf numFmtId="0" fontId="0" fillId="4" borderId="0" xfId="0" applyFont="1" applyFill="1" applyProtection="1"/>
    <xf numFmtId="2" fontId="0" fillId="4" borderId="0" xfId="0" applyNumberFormat="1" applyFont="1" applyFill="1" applyAlignment="1" applyProtection="1">
      <alignment horizontal="center"/>
    </xf>
    <xf numFmtId="164" fontId="0" fillId="4" borderId="0" xfId="0" applyNumberFormat="1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0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5</xdr:row>
      <xdr:rowOff>30480</xdr:rowOff>
    </xdr:from>
    <xdr:to>
      <xdr:col>7</xdr:col>
      <xdr:colOff>586740</xdr:colOff>
      <xdr:row>8</xdr:row>
      <xdr:rowOff>144780</xdr:rowOff>
    </xdr:to>
    <xdr:sp macro="" textlink="">
      <xdr:nvSpPr>
        <xdr:cNvPr id="2" name="Rectangle 1"/>
        <xdr:cNvSpPr/>
      </xdr:nvSpPr>
      <xdr:spPr>
        <a:xfrm>
          <a:off x="5654040" y="952500"/>
          <a:ext cx="1097280" cy="662940"/>
        </a:xfrm>
        <a:prstGeom prst="wedgeRectCallout">
          <a:avLst>
            <a:gd name="adj1" fmla="val -7223"/>
            <a:gd name="adj2" fmla="val -114808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100"/>
            <a:t>Entrer l'heure prévu du début de la formation</a:t>
          </a:r>
        </a:p>
      </xdr:txBody>
    </xdr:sp>
    <xdr:clientData/>
  </xdr:twoCellAnchor>
  <xdr:twoCellAnchor>
    <xdr:from>
      <xdr:col>6</xdr:col>
      <xdr:colOff>91440</xdr:colOff>
      <xdr:row>12</xdr:row>
      <xdr:rowOff>7620</xdr:rowOff>
    </xdr:from>
    <xdr:to>
      <xdr:col>8</xdr:col>
      <xdr:colOff>0</xdr:colOff>
      <xdr:row>16</xdr:row>
      <xdr:rowOff>45720</xdr:rowOff>
    </xdr:to>
    <xdr:sp macro="" textlink="">
      <xdr:nvSpPr>
        <xdr:cNvPr id="3" name="Rectangle 2"/>
        <xdr:cNvSpPr/>
      </xdr:nvSpPr>
      <xdr:spPr>
        <a:xfrm>
          <a:off x="5661660" y="2209800"/>
          <a:ext cx="1097280" cy="769620"/>
        </a:xfrm>
        <a:prstGeom prst="wedgeRectCallout">
          <a:avLst>
            <a:gd name="adj1" fmla="val -57917"/>
            <a:gd name="adj2" fmla="val -66692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050"/>
            <a:t>Si une pause est prévue, inscrire le temps de celle-ci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E16" sqref="E16"/>
    </sheetView>
  </sheetViews>
  <sheetFormatPr baseColWidth="10" defaultColWidth="11.5546875" defaultRowHeight="14.4" x14ac:dyDescent="0.3"/>
  <cols>
    <col min="1" max="1" width="19.88671875" style="6" customWidth="1"/>
    <col min="2" max="2" width="3.77734375" style="5" customWidth="1"/>
    <col min="3" max="3" width="41.44140625" style="6" customWidth="1"/>
    <col min="4" max="4" width="8.5546875" style="6" customWidth="1"/>
    <col min="5" max="5" width="7.5546875" style="6" customWidth="1"/>
    <col min="6" max="6" width="10.5546875" style="6" hidden="1" customWidth="1"/>
    <col min="7" max="7" width="8.6640625" style="6" customWidth="1"/>
    <col min="8" max="8" width="8.6640625" style="5" customWidth="1"/>
    <col min="9" max="9" width="11.5546875" style="5"/>
    <col min="10" max="16384" width="11.5546875" style="6"/>
  </cols>
  <sheetData>
    <row r="1" spans="1:9" ht="15" thickBot="1" x14ac:dyDescent="0.35">
      <c r="A1" s="1" t="s">
        <v>0</v>
      </c>
      <c r="B1" s="2"/>
      <c r="C1" s="1" t="s">
        <v>1</v>
      </c>
      <c r="D1" s="3" t="s">
        <v>2</v>
      </c>
      <c r="E1" s="1" t="s">
        <v>3</v>
      </c>
      <c r="F1" s="1" t="s">
        <v>4</v>
      </c>
      <c r="G1" s="4" t="s">
        <v>5</v>
      </c>
      <c r="H1" s="4"/>
    </row>
    <row r="2" spans="1:9" x14ac:dyDescent="0.3">
      <c r="A2" s="7" t="s">
        <v>6</v>
      </c>
      <c r="B2" s="8" t="s">
        <v>7</v>
      </c>
      <c r="C2" s="9" t="s">
        <v>8</v>
      </c>
      <c r="D2" s="10" t="str">
        <f>CONCATENATE(G3,"h",IF(H3&lt;10,CONCATENATE(0,H3),H3))</f>
        <v>10h00</v>
      </c>
      <c r="E2" s="11">
        <v>10</v>
      </c>
      <c r="F2" s="9">
        <f>E2+(G3*60+H3)</f>
        <v>610</v>
      </c>
      <c r="G2" s="12" t="s">
        <v>9</v>
      </c>
      <c r="H2" s="12" t="s">
        <v>10</v>
      </c>
    </row>
    <row r="3" spans="1:9" x14ac:dyDescent="0.3">
      <c r="A3" s="13"/>
      <c r="B3" s="14" t="s">
        <v>11</v>
      </c>
      <c r="C3" s="15" t="s">
        <v>12</v>
      </c>
      <c r="D3" s="16" t="str">
        <f>CONCATENATE(INT(F2/60),"h",IF(MOD(F2,60)&lt;10,"0"&amp;MOD(F2,60),MOD(F2,60)))</f>
        <v>10h10</v>
      </c>
      <c r="E3" s="17">
        <v>5</v>
      </c>
      <c r="F3" s="15">
        <f>F2+E3</f>
        <v>615</v>
      </c>
      <c r="G3" s="18">
        <v>10</v>
      </c>
      <c r="H3" s="18">
        <v>0</v>
      </c>
    </row>
    <row r="4" spans="1:9" x14ac:dyDescent="0.3">
      <c r="A4" s="19" t="s">
        <v>13</v>
      </c>
      <c r="B4" s="20" t="s">
        <v>14</v>
      </c>
      <c r="C4" s="21" t="s">
        <v>15</v>
      </c>
      <c r="D4" s="22" t="str">
        <f t="shared" ref="D4:D16" si="0">CONCATENATE(INT(F3/60),"h",IF(MOD(F3,60)&lt;10,"0"&amp;MOD(F3,60),MOD(F3,60)))</f>
        <v>10h15</v>
      </c>
      <c r="E4" s="23">
        <v>1</v>
      </c>
      <c r="F4" s="21">
        <f t="shared" ref="F4:F20" si="1">F3+E4</f>
        <v>616</v>
      </c>
    </row>
    <row r="5" spans="1:9" x14ac:dyDescent="0.3">
      <c r="A5" s="13"/>
      <c r="B5" s="14" t="s">
        <v>16</v>
      </c>
      <c r="C5" s="15" t="s">
        <v>17</v>
      </c>
      <c r="D5" s="16" t="str">
        <f t="shared" si="0"/>
        <v>10h16</v>
      </c>
      <c r="E5" s="17">
        <v>8</v>
      </c>
      <c r="F5" s="15">
        <f t="shared" si="1"/>
        <v>624</v>
      </c>
    </row>
    <row r="6" spans="1:9" x14ac:dyDescent="0.3">
      <c r="A6" s="13" t="s">
        <v>18</v>
      </c>
      <c r="B6" s="14" t="s">
        <v>19</v>
      </c>
      <c r="C6" s="15" t="s">
        <v>20</v>
      </c>
      <c r="D6" s="16" t="str">
        <f>CONCATENATE(INT(F5/60),"h",IF(MOD(F5,60)&lt;10,"0"&amp;MOD(F5,60),MOD(F5,60)))</f>
        <v>10h24</v>
      </c>
      <c r="E6" s="17">
        <v>2</v>
      </c>
      <c r="F6" s="21">
        <f>F5+E6</f>
        <v>626</v>
      </c>
    </row>
    <row r="7" spans="1:9" x14ac:dyDescent="0.3">
      <c r="A7" s="19"/>
      <c r="B7" s="20" t="s">
        <v>21</v>
      </c>
      <c r="C7" s="21" t="s">
        <v>22</v>
      </c>
      <c r="D7" s="22" t="str">
        <f>CONCATENATE(INT(F6/60),"h",IF(MOD(F6,60)&lt;10,"0"&amp;MOD(F6,60),MOD(F6,60)))</f>
        <v>10h26</v>
      </c>
      <c r="E7" s="23">
        <v>30</v>
      </c>
      <c r="F7" s="15">
        <f>F6+E7</f>
        <v>656</v>
      </c>
    </row>
    <row r="8" spans="1:9" x14ac:dyDescent="0.3">
      <c r="A8" s="13"/>
      <c r="B8" s="14" t="s">
        <v>23</v>
      </c>
      <c r="C8" s="15" t="s">
        <v>24</v>
      </c>
      <c r="D8" s="16" t="str">
        <f>CONCATENATE(INT(F7/60),"h",IF(MOD(F7,60)&lt;10,"0"&amp;MOD(F7,60),MOD(F7,60)))</f>
        <v>10h56</v>
      </c>
      <c r="E8" s="17">
        <v>6</v>
      </c>
      <c r="F8" s="21">
        <f>F7+E8</f>
        <v>662</v>
      </c>
    </row>
    <row r="9" spans="1:9" x14ac:dyDescent="0.3">
      <c r="A9" s="19"/>
      <c r="B9" s="20" t="s">
        <v>25</v>
      </c>
      <c r="C9" s="21" t="s">
        <v>26</v>
      </c>
      <c r="D9" s="22" t="str">
        <f>CONCATENATE(INT(F8/60),"h",IF(MOD(F8,60)&lt;10,"0"&amp;MOD(F8,60),MOD(F8,60)))</f>
        <v>11h02</v>
      </c>
      <c r="E9" s="23">
        <v>15</v>
      </c>
      <c r="F9" s="15">
        <f>F8+E9</f>
        <v>677</v>
      </c>
    </row>
    <row r="10" spans="1:9" x14ac:dyDescent="0.3">
      <c r="A10" s="13"/>
      <c r="B10" s="14" t="s">
        <v>27</v>
      </c>
      <c r="C10" s="15" t="s">
        <v>28</v>
      </c>
      <c r="D10" s="16" t="str">
        <f>CONCATENATE(INT(F9/60),"h",IF(MOD(F9,60)&lt;10,"0"&amp;MOD(F9,60),MOD(F9,60)))</f>
        <v>11h17</v>
      </c>
      <c r="E10" s="17">
        <v>40</v>
      </c>
      <c r="F10" s="21">
        <f>F9+E10</f>
        <v>717</v>
      </c>
    </row>
    <row r="11" spans="1:9" x14ac:dyDescent="0.3">
      <c r="A11" s="13" t="s">
        <v>29</v>
      </c>
      <c r="B11" s="14" t="s">
        <v>30</v>
      </c>
      <c r="C11" s="15" t="s">
        <v>29</v>
      </c>
      <c r="D11" s="16" t="str">
        <f t="shared" ref="D11:D13" si="2">CONCATENATE(INT(F10/60),"h",IF(MOD(F10,60)&lt;10,"0"&amp;MOD(F10,60),MOD(F10,60)))</f>
        <v>11h57</v>
      </c>
      <c r="E11" s="17">
        <v>20</v>
      </c>
      <c r="F11" s="15">
        <f>F10+E11</f>
        <v>737</v>
      </c>
    </row>
    <row r="12" spans="1:9" x14ac:dyDescent="0.3">
      <c r="A12" s="19"/>
      <c r="B12" s="20" t="s">
        <v>31</v>
      </c>
      <c r="C12" s="21" t="s">
        <v>32</v>
      </c>
      <c r="D12" s="22" t="str">
        <f t="shared" si="2"/>
        <v>12h17</v>
      </c>
      <c r="E12" s="23">
        <v>1</v>
      </c>
      <c r="F12" s="21">
        <f t="shared" si="1"/>
        <v>738</v>
      </c>
      <c r="H12" s="6"/>
      <c r="I12" s="6"/>
    </row>
    <row r="13" spans="1:9" x14ac:dyDescent="0.3">
      <c r="A13" s="13" t="s">
        <v>33</v>
      </c>
      <c r="B13" s="14" t="s">
        <v>34</v>
      </c>
      <c r="C13" s="15" t="s">
        <v>35</v>
      </c>
      <c r="D13" s="16" t="str">
        <f t="shared" si="2"/>
        <v>12h18</v>
      </c>
      <c r="E13" s="17">
        <v>3</v>
      </c>
      <c r="F13" s="15">
        <f t="shared" si="1"/>
        <v>741</v>
      </c>
      <c r="H13" s="6"/>
      <c r="I13" s="6"/>
    </row>
    <row r="14" spans="1:9" x14ac:dyDescent="0.3">
      <c r="A14" s="13"/>
      <c r="C14" s="24" t="s">
        <v>36</v>
      </c>
      <c r="D14" s="16" t="str">
        <f>CONCATENATE(INT(F13/60),"h",IF(MOD(F13,60)&lt;10,"0"&amp;MOD(F13,60),MOD(F13,60)))</f>
        <v>12h21</v>
      </c>
      <c r="E14" s="25" t="str">
        <f>CONCATENATE(INT(SUM(E2:E13)/60),"h",IF(MOD(SUM(E2:E13),60)&lt;10,"0"&amp;MOD(SUM(E2:E13),60),MOD(SUM(E2:E13),60)))</f>
        <v>2h21</v>
      </c>
      <c r="F14" s="21" t="e">
        <f t="shared" si="1"/>
        <v>#VALUE!</v>
      </c>
      <c r="H14" s="6"/>
      <c r="I14" s="6"/>
    </row>
    <row r="15" spans="1:9" x14ac:dyDescent="0.3">
      <c r="A15"/>
      <c r="B15"/>
      <c r="C15"/>
      <c r="D15"/>
      <c r="E15"/>
      <c r="F15" s="15" t="e">
        <f t="shared" si="1"/>
        <v>#VALUE!</v>
      </c>
      <c r="H15" s="6"/>
      <c r="I15" s="6"/>
    </row>
    <row r="16" spans="1:9" x14ac:dyDescent="0.3">
      <c r="A16"/>
      <c r="B16"/>
      <c r="C16"/>
      <c r="D16"/>
      <c r="E16"/>
      <c r="F16" s="21" t="e">
        <f t="shared" si="1"/>
        <v>#VALUE!</v>
      </c>
      <c r="H16" s="6"/>
      <c r="I16" s="6"/>
    </row>
    <row r="17" spans="1:6" x14ac:dyDescent="0.3">
      <c r="A17"/>
      <c r="B17"/>
      <c r="C17"/>
      <c r="D17"/>
      <c r="E17"/>
      <c r="F17" s="15" t="e">
        <f t="shared" si="1"/>
        <v>#VALUE!</v>
      </c>
    </row>
    <row r="18" spans="1:6" x14ac:dyDescent="0.3">
      <c r="A18"/>
      <c r="B18"/>
      <c r="C18"/>
      <c r="D18"/>
      <c r="E18"/>
      <c r="F18" s="21" t="e">
        <f t="shared" si="1"/>
        <v>#VALUE!</v>
      </c>
    </row>
    <row r="19" spans="1:6" x14ac:dyDescent="0.3">
      <c r="A19"/>
      <c r="B19"/>
      <c r="C19"/>
      <c r="D19"/>
      <c r="E19"/>
      <c r="F19" s="26" t="e">
        <f t="shared" si="1"/>
        <v>#VALUE!</v>
      </c>
    </row>
    <row r="20" spans="1:6" x14ac:dyDescent="0.3">
      <c r="A20"/>
      <c r="B20"/>
      <c r="C20"/>
      <c r="D20"/>
      <c r="E20"/>
      <c r="F20" s="21" t="e">
        <f t="shared" si="1"/>
        <v>#VALUE!</v>
      </c>
    </row>
    <row r="21" spans="1:6" x14ac:dyDescent="0.3">
      <c r="A21" s="13"/>
      <c r="C21" s="24"/>
      <c r="D21" s="16"/>
      <c r="E21" s="25"/>
      <c r="F21" s="24"/>
    </row>
  </sheetData>
  <sheetProtection selectLockedCells="1"/>
  <printOptions horizontalCentered="1"/>
  <pageMargins left="0.70866141732283472" right="0.70866141732283472" top="1.5354330708661419" bottom="0.74803149606299213" header="0.70866141732283472" footer="0.31496062992125984"/>
  <pageSetup orientation="landscape" r:id="rId1"/>
  <headerFooter>
    <oddHeader>&amp;C&amp;20Scrutateurs et secrétaires BVA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Préposé</vt:lpstr>
    </vt:vector>
  </TitlesOfParts>
  <Company>DGEQ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Houle</dc:creator>
  <cp:lastModifiedBy>Catherine Houle</cp:lastModifiedBy>
  <dcterms:created xsi:type="dcterms:W3CDTF">2018-08-17T20:03:54Z</dcterms:created>
  <dcterms:modified xsi:type="dcterms:W3CDTF">2018-08-17T20:08:43Z</dcterms:modified>
</cp:coreProperties>
</file>